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价目表" sheetId="2" r:id="rId1"/>
  </sheets>
  <definedNames>
    <definedName name="_xlnm._FilterDatabase" localSheetId="0" hidden="1">价目表!$A$5:$H$77</definedName>
  </definedNames>
  <calcPr calcId="144525"/>
</workbook>
</file>

<file path=xl/sharedStrings.xml><?xml version="1.0" encoding="utf-8"?>
<sst xmlns="http://schemas.openxmlformats.org/spreadsheetml/2006/main" count="165" uniqueCount="94">
  <si>
    <t>碧桂园·春风雅园23#楼商品住宅销售价格备案表</t>
  </si>
  <si>
    <t>开发企业名称（盖章)</t>
  </si>
  <si>
    <t>滁州明园房地产开发有限公司</t>
  </si>
  <si>
    <t>案名</t>
  </si>
  <si>
    <t>碧桂园·春风雅园</t>
  </si>
  <si>
    <t>备案房屋栋号：23#楼</t>
  </si>
  <si>
    <t>套数</t>
  </si>
  <si>
    <t>面积</t>
  </si>
  <si>
    <t>计价方式：按建筑面积</t>
  </si>
  <si>
    <r>
      <rPr>
        <sz val="11"/>
        <rFont val="宋体"/>
        <charset val="134"/>
        <scheme val="minor"/>
      </rPr>
      <t>均价：6200元/</t>
    </r>
    <r>
      <rPr>
        <sz val="11"/>
        <rFont val="宋体"/>
        <charset val="134"/>
      </rPr>
      <t>㎡</t>
    </r>
  </si>
  <si>
    <t>执行日期：2020.5.21</t>
  </si>
  <si>
    <t>序号</t>
  </si>
  <si>
    <t>合同路址</t>
  </si>
  <si>
    <t>楼号</t>
  </si>
  <si>
    <t>房号</t>
  </si>
  <si>
    <t>建筑面积
（㎡）</t>
  </si>
  <si>
    <t>单价
（元/㎡)</t>
  </si>
  <si>
    <t>总价
（元）</t>
  </si>
  <si>
    <t>备注</t>
  </si>
  <si>
    <t>春风雅园23幢1单元1001室</t>
  </si>
  <si>
    <t>毛坯</t>
  </si>
  <si>
    <t>春风雅园23幢1单元1002室</t>
  </si>
  <si>
    <t>春风雅园23幢1单元101室</t>
  </si>
  <si>
    <t>春风雅园23幢1单元102室</t>
  </si>
  <si>
    <t>春风雅园23幢1单元1101室</t>
  </si>
  <si>
    <t>春风雅园23幢1单元1102室</t>
  </si>
  <si>
    <t>春风雅园23幢1单元1201室</t>
  </si>
  <si>
    <t>春风雅园23幢1单元1202室</t>
  </si>
  <si>
    <t>春风雅园23幢1单元1301室</t>
  </si>
  <si>
    <t>春风雅园23幢1单元1302室</t>
  </si>
  <si>
    <t>春风雅园23幢1单元1401室</t>
  </si>
  <si>
    <t>春风雅园23幢1单元1402室</t>
  </si>
  <si>
    <t>春风雅园23幢1单元1501室</t>
  </si>
  <si>
    <t>春风雅园23幢1单元1502室</t>
  </si>
  <si>
    <t>春风雅园23幢1单元1601室</t>
  </si>
  <si>
    <t>春风雅园23幢1单元1602室</t>
  </si>
  <si>
    <t>春风雅园23幢1单元1701室</t>
  </si>
  <si>
    <t>春风雅园23幢1单元1702室</t>
  </si>
  <si>
    <t>春风雅园23幢1单元1801室</t>
  </si>
  <si>
    <t>春风雅园23幢1单元1802室</t>
  </si>
  <si>
    <t>春风雅园23幢1单元201室</t>
  </si>
  <si>
    <t>春风雅园23幢1单元202室</t>
  </si>
  <si>
    <t>春风雅园23幢1单元301室</t>
  </si>
  <si>
    <t>春风雅园23幢1单元302室</t>
  </si>
  <si>
    <t>春风雅园23幢1单元401室</t>
  </si>
  <si>
    <t>春风雅园23幢1单元402室</t>
  </si>
  <si>
    <t>春风雅园23幢1单元501室</t>
  </si>
  <si>
    <t>春风雅园23幢1单元502室</t>
  </si>
  <si>
    <t>春风雅园23幢1单元601室</t>
  </si>
  <si>
    <t>春风雅园23幢1单元602室</t>
  </si>
  <si>
    <t>春风雅园23幢1单元701室</t>
  </si>
  <si>
    <t>春风雅园23幢1单元702室</t>
  </si>
  <si>
    <t>春风雅园23幢1单元801室</t>
  </si>
  <si>
    <t>春风雅园23幢1单元802室</t>
  </si>
  <si>
    <t>春风雅园23幢1单元901室</t>
  </si>
  <si>
    <t>春风雅园23幢1单元902室</t>
  </si>
  <si>
    <t>春风雅园23幢2单元1001室</t>
  </si>
  <si>
    <t>春风雅园23幢2单元1002室</t>
  </si>
  <si>
    <t>春风雅园23幢2单元101室</t>
  </si>
  <si>
    <t>春风雅园23幢2单元102室</t>
  </si>
  <si>
    <t>春风雅园23幢2单元1101室</t>
  </si>
  <si>
    <t>春风雅园23幢2单元1102室</t>
  </si>
  <si>
    <t>春风雅园23幢2单元1201室</t>
  </si>
  <si>
    <t>春风雅园23幢2单元1202室</t>
  </si>
  <si>
    <t>春风雅园23幢2单元1301室</t>
  </si>
  <si>
    <t>春风雅园23幢2单元1302室</t>
  </si>
  <si>
    <t>春风雅园23幢2单元1401室</t>
  </si>
  <si>
    <t>春风雅园23幢2单元1402室</t>
  </si>
  <si>
    <t>春风雅园23幢2单元1501室</t>
  </si>
  <si>
    <t>春风雅园23幢2单元1502室</t>
  </si>
  <si>
    <t>春风雅园23幢2单元1601室</t>
  </si>
  <si>
    <t>春风雅园23幢2单元1602室</t>
  </si>
  <si>
    <t>春风雅园23幢2单元1701室</t>
  </si>
  <si>
    <t>春风雅园23幢2单元1702室</t>
  </si>
  <si>
    <t>春风雅园23幢2单元1801室</t>
  </si>
  <si>
    <t>春风雅园23幢2单元1802室</t>
  </si>
  <si>
    <t>春风雅园23幢2单元201室</t>
  </si>
  <si>
    <t>春风雅园23幢2单元202室</t>
  </si>
  <si>
    <t>春风雅园23幢2单元301室</t>
  </si>
  <si>
    <t>春风雅园23幢2单元302室</t>
  </si>
  <si>
    <t>春风雅园23幢2单元401室</t>
  </si>
  <si>
    <t>春风雅园23幢2单元402室</t>
  </si>
  <si>
    <t>春风雅园23幢2单元501室</t>
  </si>
  <si>
    <t>春风雅园23幢2单元502室</t>
  </si>
  <si>
    <t>春风雅园23幢2单元601室</t>
  </si>
  <si>
    <t>春风雅园23幢2单元602室</t>
  </si>
  <si>
    <t>春风雅园23幢2单元701室</t>
  </si>
  <si>
    <t>春风雅园23幢2单元702室</t>
  </si>
  <si>
    <t>春风雅园23幢2单元801室</t>
  </si>
  <si>
    <t>春风雅园23幢2单元802室</t>
  </si>
  <si>
    <t>春风雅园23幢2单元901室</t>
  </si>
  <si>
    <t>春风雅园23幢2单元902室</t>
  </si>
  <si>
    <t>总均价</t>
  </si>
  <si>
    <t>-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</si>
</sst>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24" fillId="6" borderId="17" applyNumberFormat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51" applyFont="1" applyFill="1" applyBorder="1" applyAlignment="1" applyProtection="1">
      <alignment horizontal="center" vertical="center"/>
    </xf>
    <xf numFmtId="0" fontId="1" fillId="0" borderId="2" xfId="51" applyFont="1" applyFill="1" applyBorder="1" applyAlignment="1" applyProtection="1">
      <alignment horizontal="center" vertical="center"/>
    </xf>
    <xf numFmtId="0" fontId="1" fillId="0" borderId="3" xfId="51" applyFont="1" applyFill="1" applyBorder="1" applyAlignment="1" applyProtection="1">
      <alignment horizontal="center" vertical="center"/>
    </xf>
    <xf numFmtId="0" fontId="1" fillId="0" borderId="4" xfId="51" applyFont="1" applyFill="1" applyBorder="1" applyAlignment="1" applyProtection="1">
      <alignment horizontal="center" vertical="center"/>
    </xf>
    <xf numFmtId="0" fontId="2" fillId="0" borderId="5" xfId="52" applyFont="1" applyFill="1" applyBorder="1" applyAlignment="1" applyProtection="1">
      <alignment horizontal="center" vertical="center" wrapText="1"/>
    </xf>
    <xf numFmtId="0" fontId="2" fillId="2" borderId="5" xfId="52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5" xfId="53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53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5" xfId="54" applyFont="1" applyFill="1" applyBorder="1" applyAlignment="1" applyProtection="1">
      <alignment horizontal="center" vertical="center" wrapText="1"/>
    </xf>
    <xf numFmtId="0" fontId="2" fillId="0" borderId="6" xfId="54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1" xfId="52"/>
    <cellStyle name="常规_Sheet1_2" xfId="53"/>
    <cellStyle name="常规_Sheet1_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topLeftCell="C1" workbookViewId="0">
      <selection activeCell="F4" sqref="F4:H4"/>
    </sheetView>
  </sheetViews>
  <sheetFormatPr defaultColWidth="9" defaultRowHeight="14.4"/>
  <cols>
    <col min="1" max="1" width="5.25" hidden="1" customWidth="1"/>
    <col min="2" max="2" width="25" hidden="1" customWidth="1"/>
    <col min="3" max="3" width="20.75" customWidth="1"/>
    <col min="4" max="4" width="13.25" customWidth="1"/>
    <col min="5" max="5" width="12.75" customWidth="1"/>
    <col min="6" max="6" width="14.8796296296296" customWidth="1"/>
    <col min="7" max="7" width="15" customWidth="1"/>
    <col min="8" max="8" width="12.75" customWidth="1"/>
    <col min="9" max="9" width="11.5"/>
  </cols>
  <sheetData>
    <row r="1" ht="51.75" customHeight="1" spans="1:8">
      <c r="A1" s="1" t="s">
        <v>0</v>
      </c>
      <c r="B1" s="2"/>
      <c r="C1" s="3"/>
      <c r="D1" s="3"/>
      <c r="E1" s="3"/>
      <c r="F1" s="3"/>
      <c r="G1" s="3"/>
      <c r="H1" s="4"/>
    </row>
    <row r="2" ht="42.75" customHeight="1" spans="1:8">
      <c r="A2" s="5" t="s">
        <v>1</v>
      </c>
      <c r="B2" s="5"/>
      <c r="C2" s="5"/>
      <c r="D2" s="6" t="s">
        <v>2</v>
      </c>
      <c r="E2" s="6"/>
      <c r="F2" s="7" t="s">
        <v>3</v>
      </c>
      <c r="G2" s="8" t="s">
        <v>4</v>
      </c>
      <c r="H2" s="9"/>
    </row>
    <row r="3" ht="33.75" customHeight="1" spans="1:8">
      <c r="A3" s="10" t="s">
        <v>5</v>
      </c>
      <c r="B3" s="10"/>
      <c r="C3" s="10"/>
      <c r="D3" s="7" t="s">
        <v>6</v>
      </c>
      <c r="E3" s="7"/>
      <c r="F3" s="7" t="str">
        <f>SUBTOTAL(3,C6:C77)&amp;"套"</f>
        <v>72套</v>
      </c>
      <c r="G3" s="7" t="s">
        <v>7</v>
      </c>
      <c r="H3" s="11" t="str">
        <f>ROUND(E78,2)&amp;"㎡"</f>
        <v>8713.92㎡</v>
      </c>
    </row>
    <row r="4" ht="33" customHeight="1" spans="1:8">
      <c r="A4" s="12" t="s">
        <v>8</v>
      </c>
      <c r="B4" s="12"/>
      <c r="C4" s="12"/>
      <c r="D4" s="13" t="s">
        <v>9</v>
      </c>
      <c r="E4" s="14"/>
      <c r="F4" s="15" t="s">
        <v>10</v>
      </c>
      <c r="G4" s="16"/>
      <c r="H4" s="17"/>
    </row>
    <row r="5" ht="33" customHeight="1" spans="1:8">
      <c r="A5" s="18" t="s">
        <v>11</v>
      </c>
      <c r="B5" s="18" t="s">
        <v>12</v>
      </c>
      <c r="C5" s="18" t="s">
        <v>13</v>
      </c>
      <c r="D5" s="18" t="s">
        <v>14</v>
      </c>
      <c r="E5" s="18" t="s">
        <v>15</v>
      </c>
      <c r="F5" s="19" t="s">
        <v>16</v>
      </c>
      <c r="G5" s="19" t="s">
        <v>17</v>
      </c>
      <c r="H5" s="20" t="s">
        <v>18</v>
      </c>
    </row>
    <row r="6" ht="24" customHeight="1" spans="1:9">
      <c r="A6" s="21">
        <v>1</v>
      </c>
      <c r="B6" s="22" t="s">
        <v>19</v>
      </c>
      <c r="C6" s="23" t="str">
        <f>LEFT(B6,10)</f>
        <v>春风雅园23幢1单元</v>
      </c>
      <c r="D6" s="24" t="str">
        <f>IF(LEN(B6)=14,RIGHT(B6,4),RIGHT(B6,5))</f>
        <v>1001室</v>
      </c>
      <c r="E6" s="25">
        <v>122.19</v>
      </c>
      <c r="F6" s="26">
        <f t="shared" ref="F6:F69" si="0">G6/E6</f>
        <v>6479.15541369998</v>
      </c>
      <c r="G6" s="24">
        <v>791688</v>
      </c>
      <c r="H6" s="27" t="s">
        <v>20</v>
      </c>
      <c r="I6" s="28"/>
    </row>
    <row r="7" ht="24" customHeight="1" spans="1:9">
      <c r="A7" s="21">
        <v>2</v>
      </c>
      <c r="B7" s="22" t="s">
        <v>21</v>
      </c>
      <c r="C7" s="23" t="str">
        <f t="shared" ref="C7:C70" si="1">LEFT(B7,10)</f>
        <v>春风雅园23幢1单元</v>
      </c>
      <c r="D7" s="24" t="str">
        <f t="shared" ref="D7:D70" si="2">IF(LEN(B7)=14,RIGHT(B7,4),RIGHT(B7,5))</f>
        <v>1002室</v>
      </c>
      <c r="E7" s="25">
        <v>121.74</v>
      </c>
      <c r="F7" s="26">
        <f t="shared" si="0"/>
        <v>6392.21291276491</v>
      </c>
      <c r="G7" s="24">
        <v>778188</v>
      </c>
      <c r="H7" s="27" t="s">
        <v>20</v>
      </c>
      <c r="I7" s="28"/>
    </row>
    <row r="8" ht="24" customHeight="1" spans="1:9">
      <c r="A8" s="21">
        <v>3</v>
      </c>
      <c r="B8" s="22" t="s">
        <v>22</v>
      </c>
      <c r="C8" s="23" t="str">
        <f t="shared" si="1"/>
        <v>春风雅园23幢1单元</v>
      </c>
      <c r="D8" s="24" t="str">
        <f t="shared" si="2"/>
        <v>101室</v>
      </c>
      <c r="E8" s="25">
        <v>95.84</v>
      </c>
      <c r="F8" s="26">
        <f t="shared" si="0"/>
        <v>5529.71619365609</v>
      </c>
      <c r="G8" s="24">
        <v>529968</v>
      </c>
      <c r="H8" s="27" t="s">
        <v>20</v>
      </c>
      <c r="I8" s="28"/>
    </row>
    <row r="9" ht="24" customHeight="1" spans="1:9">
      <c r="A9" s="21">
        <v>4</v>
      </c>
      <c r="B9" s="22" t="s">
        <v>23</v>
      </c>
      <c r="C9" s="23" t="str">
        <f t="shared" si="1"/>
        <v>春风雅园23幢1单元</v>
      </c>
      <c r="D9" s="24" t="str">
        <f t="shared" si="2"/>
        <v>102室</v>
      </c>
      <c r="E9" s="25">
        <v>95.57</v>
      </c>
      <c r="F9" s="26">
        <f t="shared" si="0"/>
        <v>5442.79585644031</v>
      </c>
      <c r="G9" s="24">
        <v>520168</v>
      </c>
      <c r="H9" s="27" t="s">
        <v>20</v>
      </c>
      <c r="I9" s="28"/>
    </row>
    <row r="10" ht="24" customHeight="1" spans="1:9">
      <c r="A10" s="21">
        <v>5</v>
      </c>
      <c r="B10" s="22" t="s">
        <v>24</v>
      </c>
      <c r="C10" s="23" t="str">
        <f t="shared" si="1"/>
        <v>春风雅园23幢1单元</v>
      </c>
      <c r="D10" s="24" t="str">
        <f t="shared" si="2"/>
        <v>1101室</v>
      </c>
      <c r="E10" s="25">
        <v>122.19</v>
      </c>
      <c r="F10" s="26">
        <f t="shared" si="0"/>
        <v>6529.15950568786</v>
      </c>
      <c r="G10" s="24">
        <v>797798</v>
      </c>
      <c r="H10" s="27" t="s">
        <v>20</v>
      </c>
      <c r="I10" s="28"/>
    </row>
    <row r="11" ht="24" customHeight="1" spans="1:9">
      <c r="A11" s="21">
        <v>6</v>
      </c>
      <c r="B11" s="22" t="s">
        <v>25</v>
      </c>
      <c r="C11" s="23" t="str">
        <f t="shared" si="1"/>
        <v>春风雅园23幢1单元</v>
      </c>
      <c r="D11" s="24" t="str">
        <f t="shared" si="2"/>
        <v>1102室</v>
      </c>
      <c r="E11" s="25">
        <v>121.74</v>
      </c>
      <c r="F11" s="26">
        <f t="shared" si="0"/>
        <v>6442.31969771645</v>
      </c>
      <c r="G11" s="24">
        <v>784288</v>
      </c>
      <c r="H11" s="27" t="s">
        <v>20</v>
      </c>
      <c r="I11" s="28"/>
    </row>
    <row r="12" ht="24" customHeight="1" spans="1:9">
      <c r="A12" s="21">
        <v>7</v>
      </c>
      <c r="B12" s="22" t="s">
        <v>26</v>
      </c>
      <c r="C12" s="23" t="str">
        <f t="shared" si="1"/>
        <v>春风雅园23幢1单元</v>
      </c>
      <c r="D12" s="24" t="str">
        <f t="shared" si="2"/>
        <v>1201室</v>
      </c>
      <c r="E12" s="25">
        <v>122.19</v>
      </c>
      <c r="F12" s="26">
        <f t="shared" si="0"/>
        <v>6579.65463622228</v>
      </c>
      <c r="G12" s="24">
        <v>803968</v>
      </c>
      <c r="H12" s="27" t="s">
        <v>20</v>
      </c>
      <c r="I12" s="28"/>
    </row>
    <row r="13" ht="24" customHeight="1" spans="1:9">
      <c r="A13" s="21">
        <v>8</v>
      </c>
      <c r="B13" s="22" t="s">
        <v>27</v>
      </c>
      <c r="C13" s="23" t="str">
        <f t="shared" si="1"/>
        <v>春风雅园23幢1单元</v>
      </c>
      <c r="D13" s="24" t="str">
        <f t="shared" si="2"/>
        <v>1202室</v>
      </c>
      <c r="E13" s="25">
        <v>121.74</v>
      </c>
      <c r="F13" s="26">
        <f t="shared" si="0"/>
        <v>6492.26219812716</v>
      </c>
      <c r="G13" s="24">
        <v>790368</v>
      </c>
      <c r="H13" s="27" t="s">
        <v>20</v>
      </c>
      <c r="I13" s="28"/>
    </row>
    <row r="14" ht="24" customHeight="1" spans="1:9">
      <c r="A14" s="21">
        <v>9</v>
      </c>
      <c r="B14" s="22" t="s">
        <v>28</v>
      </c>
      <c r="C14" s="23" t="str">
        <f t="shared" si="1"/>
        <v>春风雅园23幢1单元</v>
      </c>
      <c r="D14" s="24" t="str">
        <f t="shared" si="2"/>
        <v>1301室</v>
      </c>
      <c r="E14" s="25">
        <v>122.19</v>
      </c>
      <c r="F14" s="26">
        <f t="shared" si="0"/>
        <v>6679.49914068254</v>
      </c>
      <c r="G14" s="24">
        <v>816168</v>
      </c>
      <c r="H14" s="27" t="s">
        <v>20</v>
      </c>
      <c r="I14" s="28"/>
    </row>
    <row r="15" ht="24" customHeight="1" spans="1:9">
      <c r="A15" s="21">
        <v>10</v>
      </c>
      <c r="B15" s="22" t="s">
        <v>29</v>
      </c>
      <c r="C15" s="23" t="str">
        <f t="shared" si="1"/>
        <v>春风雅园23幢1单元</v>
      </c>
      <c r="D15" s="24" t="str">
        <f t="shared" si="2"/>
        <v>1302室</v>
      </c>
      <c r="E15" s="25">
        <v>121.74</v>
      </c>
      <c r="F15" s="26">
        <f t="shared" si="0"/>
        <v>6592.47576803023</v>
      </c>
      <c r="G15" s="24">
        <v>802568</v>
      </c>
      <c r="H15" s="27" t="s">
        <v>20</v>
      </c>
      <c r="I15" s="28"/>
    </row>
    <row r="16" ht="24" customHeight="1" spans="1:9">
      <c r="A16" s="21">
        <v>11</v>
      </c>
      <c r="B16" s="22" t="s">
        <v>30</v>
      </c>
      <c r="C16" s="23" t="str">
        <f t="shared" si="1"/>
        <v>春风雅园23幢1单元</v>
      </c>
      <c r="D16" s="24" t="str">
        <f t="shared" si="2"/>
        <v>1401室</v>
      </c>
      <c r="E16" s="25">
        <v>122.19</v>
      </c>
      <c r="F16" s="26">
        <f t="shared" si="0"/>
        <v>6129.53596857353</v>
      </c>
      <c r="G16" s="24">
        <v>748968</v>
      </c>
      <c r="H16" s="27" t="s">
        <v>20</v>
      </c>
      <c r="I16" s="28"/>
    </row>
    <row r="17" ht="24" customHeight="1" spans="1:9">
      <c r="A17" s="21">
        <v>12</v>
      </c>
      <c r="B17" s="22" t="s">
        <v>31</v>
      </c>
      <c r="C17" s="23" t="str">
        <f t="shared" si="1"/>
        <v>春风雅园23幢1单元</v>
      </c>
      <c r="D17" s="24" t="str">
        <f t="shared" si="2"/>
        <v>1402室</v>
      </c>
      <c r="E17" s="25">
        <v>121.74</v>
      </c>
      <c r="F17" s="26">
        <f t="shared" si="0"/>
        <v>6042.28684080828</v>
      </c>
      <c r="G17" s="24">
        <v>735588</v>
      </c>
      <c r="H17" s="27" t="s">
        <v>20</v>
      </c>
      <c r="I17" s="28"/>
    </row>
    <row r="18" ht="24" customHeight="1" spans="1:9">
      <c r="A18" s="21">
        <v>13</v>
      </c>
      <c r="B18" s="22" t="s">
        <v>32</v>
      </c>
      <c r="C18" s="23" t="str">
        <f t="shared" si="1"/>
        <v>春风雅园23幢1单元</v>
      </c>
      <c r="D18" s="24" t="str">
        <f t="shared" si="2"/>
        <v>1501室</v>
      </c>
      <c r="E18" s="25">
        <v>122.19</v>
      </c>
      <c r="F18" s="26">
        <f t="shared" si="0"/>
        <v>6659.20288075947</v>
      </c>
      <c r="G18" s="24">
        <v>813688</v>
      </c>
      <c r="H18" s="27" t="s">
        <v>20</v>
      </c>
      <c r="I18" s="28"/>
    </row>
    <row r="19" ht="24" customHeight="1" spans="1:8">
      <c r="A19" s="21">
        <v>14</v>
      </c>
      <c r="B19" s="22" t="s">
        <v>33</v>
      </c>
      <c r="C19" s="23" t="str">
        <f t="shared" si="1"/>
        <v>春风雅园23幢1单元</v>
      </c>
      <c r="D19" s="24" t="str">
        <f t="shared" si="2"/>
        <v>1502室</v>
      </c>
      <c r="E19" s="25">
        <v>121.74</v>
      </c>
      <c r="F19" s="26">
        <f t="shared" si="0"/>
        <v>6572.76162313126</v>
      </c>
      <c r="G19" s="24">
        <v>800168</v>
      </c>
      <c r="H19" s="27" t="s">
        <v>20</v>
      </c>
    </row>
    <row r="20" ht="24" customHeight="1" spans="1:8">
      <c r="A20" s="21">
        <v>15</v>
      </c>
      <c r="B20" s="22" t="s">
        <v>34</v>
      </c>
      <c r="C20" s="23" t="str">
        <f t="shared" si="1"/>
        <v>春风雅园23幢1单元</v>
      </c>
      <c r="D20" s="24" t="str">
        <f t="shared" si="2"/>
        <v>1601室</v>
      </c>
      <c r="E20" s="25">
        <v>122.19</v>
      </c>
      <c r="F20" s="26">
        <f t="shared" si="0"/>
        <v>6609.11694901383</v>
      </c>
      <c r="G20" s="24">
        <v>807568</v>
      </c>
      <c r="H20" s="27" t="s">
        <v>20</v>
      </c>
    </row>
    <row r="21" ht="24" customHeight="1" spans="1:8">
      <c r="A21" s="21">
        <v>16</v>
      </c>
      <c r="B21" s="22" t="s">
        <v>35</v>
      </c>
      <c r="C21" s="23" t="str">
        <f t="shared" si="1"/>
        <v>春风雅园23幢1单元</v>
      </c>
      <c r="D21" s="24" t="str">
        <f t="shared" si="2"/>
        <v>1602室</v>
      </c>
      <c r="E21" s="25">
        <v>121.74</v>
      </c>
      <c r="F21" s="26">
        <f t="shared" si="0"/>
        <v>6522.65483817973</v>
      </c>
      <c r="G21" s="24">
        <v>794068</v>
      </c>
      <c r="H21" s="27" t="s">
        <v>20</v>
      </c>
    </row>
    <row r="22" ht="24" customHeight="1" spans="1:8">
      <c r="A22" s="21">
        <v>17</v>
      </c>
      <c r="B22" s="22" t="s">
        <v>36</v>
      </c>
      <c r="C22" s="23" t="str">
        <f t="shared" si="1"/>
        <v>春风雅园23幢1单元</v>
      </c>
      <c r="D22" s="24" t="str">
        <f t="shared" si="2"/>
        <v>1701室</v>
      </c>
      <c r="E22" s="25">
        <v>122.19</v>
      </c>
      <c r="F22" s="26">
        <f t="shared" si="0"/>
        <v>6559.1946967837</v>
      </c>
      <c r="G22" s="24">
        <v>801468</v>
      </c>
      <c r="H22" s="27" t="s">
        <v>20</v>
      </c>
    </row>
    <row r="23" ht="24" customHeight="1" spans="1:8">
      <c r="A23" s="21">
        <v>18</v>
      </c>
      <c r="B23" s="22" t="s">
        <v>37</v>
      </c>
      <c r="C23" s="23" t="str">
        <f t="shared" si="1"/>
        <v>春风雅园23幢1单元</v>
      </c>
      <c r="D23" s="24" t="str">
        <f t="shared" si="2"/>
        <v>1702室</v>
      </c>
      <c r="E23" s="25">
        <v>121.74</v>
      </c>
      <c r="F23" s="26">
        <f t="shared" si="0"/>
        <v>6472.54805322819</v>
      </c>
      <c r="G23" s="24">
        <v>787968</v>
      </c>
      <c r="H23" s="27" t="s">
        <v>20</v>
      </c>
    </row>
    <row r="24" ht="24" customHeight="1" spans="1:8">
      <c r="A24" s="21">
        <v>19</v>
      </c>
      <c r="B24" s="22" t="s">
        <v>38</v>
      </c>
      <c r="C24" s="23" t="str">
        <f t="shared" si="1"/>
        <v>春风雅园23幢1单元</v>
      </c>
      <c r="D24" s="24" t="str">
        <f t="shared" si="2"/>
        <v>1801室</v>
      </c>
      <c r="E24" s="25">
        <v>131.56</v>
      </c>
      <c r="F24" s="26">
        <f t="shared" si="0"/>
        <v>6019.21556704165</v>
      </c>
      <c r="G24" s="24">
        <v>791888</v>
      </c>
      <c r="H24" s="27" t="s">
        <v>20</v>
      </c>
    </row>
    <row r="25" ht="24" customHeight="1" spans="1:8">
      <c r="A25" s="21">
        <v>20</v>
      </c>
      <c r="B25" s="22" t="s">
        <v>39</v>
      </c>
      <c r="C25" s="23" t="str">
        <f t="shared" si="1"/>
        <v>春风雅园23幢1单元</v>
      </c>
      <c r="D25" s="24" t="str">
        <f t="shared" si="2"/>
        <v>1802室</v>
      </c>
      <c r="E25" s="25">
        <v>131.11</v>
      </c>
      <c r="F25" s="26">
        <f t="shared" si="0"/>
        <v>5932.33162992907</v>
      </c>
      <c r="G25" s="24">
        <v>777788</v>
      </c>
      <c r="H25" s="27" t="s">
        <v>20</v>
      </c>
    </row>
    <row r="26" ht="24" customHeight="1" spans="1:8">
      <c r="A26" s="21">
        <v>21</v>
      </c>
      <c r="B26" s="22" t="s">
        <v>40</v>
      </c>
      <c r="C26" s="23" t="str">
        <f t="shared" si="1"/>
        <v>春风雅园23幢1单元</v>
      </c>
      <c r="D26" s="24" t="str">
        <f t="shared" si="2"/>
        <v>201室</v>
      </c>
      <c r="E26" s="25">
        <v>122.19</v>
      </c>
      <c r="F26" s="26">
        <f t="shared" si="0"/>
        <v>5729.33955315492</v>
      </c>
      <c r="G26" s="24">
        <v>700068</v>
      </c>
      <c r="H26" s="27" t="s">
        <v>20</v>
      </c>
    </row>
    <row r="27" ht="24" customHeight="1" spans="1:8">
      <c r="A27" s="21">
        <v>22</v>
      </c>
      <c r="B27" s="22" t="s">
        <v>41</v>
      </c>
      <c r="C27" s="23" t="str">
        <f t="shared" si="1"/>
        <v>春风雅园23幢1单元</v>
      </c>
      <c r="D27" s="24" t="str">
        <f t="shared" si="2"/>
        <v>202室</v>
      </c>
      <c r="E27" s="25">
        <v>121.74</v>
      </c>
      <c r="F27" s="26">
        <f t="shared" si="0"/>
        <v>5642.25398390012</v>
      </c>
      <c r="G27" s="24">
        <v>686888</v>
      </c>
      <c r="H27" s="27" t="s">
        <v>20</v>
      </c>
    </row>
    <row r="28" ht="24" customHeight="1" spans="1:8">
      <c r="A28" s="21">
        <v>23</v>
      </c>
      <c r="B28" s="22" t="s">
        <v>42</v>
      </c>
      <c r="C28" s="23" t="str">
        <f t="shared" si="1"/>
        <v>春风雅园23幢1单元</v>
      </c>
      <c r="D28" s="24" t="str">
        <f t="shared" si="2"/>
        <v>301室</v>
      </c>
      <c r="E28" s="25">
        <v>122.19</v>
      </c>
      <c r="F28" s="26">
        <f t="shared" si="0"/>
        <v>5829.18405761519</v>
      </c>
      <c r="G28" s="24">
        <v>712268</v>
      </c>
      <c r="H28" s="27" t="s">
        <v>20</v>
      </c>
    </row>
    <row r="29" ht="24" customHeight="1" spans="1:8">
      <c r="A29" s="21">
        <v>24</v>
      </c>
      <c r="B29" s="22" t="s">
        <v>43</v>
      </c>
      <c r="C29" s="23" t="str">
        <f t="shared" si="1"/>
        <v>春风雅园23幢1单元</v>
      </c>
      <c r="D29" s="24" t="str">
        <f t="shared" si="2"/>
        <v>302室</v>
      </c>
      <c r="E29" s="25">
        <v>121.74</v>
      </c>
      <c r="F29" s="26">
        <f t="shared" si="0"/>
        <v>5742.30326926236</v>
      </c>
      <c r="G29" s="24">
        <v>699068</v>
      </c>
      <c r="H29" s="27" t="s">
        <v>20</v>
      </c>
    </row>
    <row r="30" ht="24" customHeight="1" spans="1:8">
      <c r="A30" s="21">
        <v>25</v>
      </c>
      <c r="B30" s="22" t="s">
        <v>44</v>
      </c>
      <c r="C30" s="23" t="str">
        <f t="shared" si="1"/>
        <v>春风雅园23幢1单元</v>
      </c>
      <c r="D30" s="24" t="str">
        <f t="shared" si="2"/>
        <v>401室</v>
      </c>
      <c r="E30" s="25">
        <v>122.19</v>
      </c>
      <c r="F30" s="26">
        <f t="shared" si="0"/>
        <v>5629.49504869466</v>
      </c>
      <c r="G30" s="24">
        <v>687868</v>
      </c>
      <c r="H30" s="27" t="s">
        <v>20</v>
      </c>
    </row>
    <row r="31" ht="24" customHeight="1" spans="1:8">
      <c r="A31" s="21">
        <v>26</v>
      </c>
      <c r="B31" s="22" t="s">
        <v>45</v>
      </c>
      <c r="C31" s="23" t="str">
        <f t="shared" si="1"/>
        <v>春风雅园23幢1单元</v>
      </c>
      <c r="D31" s="24" t="str">
        <f t="shared" si="2"/>
        <v>402室</v>
      </c>
      <c r="E31" s="25">
        <v>121.74</v>
      </c>
      <c r="F31" s="26">
        <f t="shared" si="0"/>
        <v>5542.69755216034</v>
      </c>
      <c r="G31" s="24">
        <v>674768</v>
      </c>
      <c r="H31" s="27" t="s">
        <v>20</v>
      </c>
    </row>
    <row r="32" ht="24" customHeight="1" spans="1:8">
      <c r="A32" s="21">
        <v>27</v>
      </c>
      <c r="B32" s="22" t="s">
        <v>46</v>
      </c>
      <c r="C32" s="23" t="str">
        <f t="shared" si="1"/>
        <v>春风雅园23幢1单元</v>
      </c>
      <c r="D32" s="24" t="str">
        <f t="shared" si="2"/>
        <v>501室</v>
      </c>
      <c r="E32" s="25">
        <v>122.19</v>
      </c>
      <c r="F32" s="26">
        <f t="shared" si="0"/>
        <v>6059.15377690482</v>
      </c>
      <c r="G32" s="24">
        <v>740368</v>
      </c>
      <c r="H32" s="27" t="s">
        <v>20</v>
      </c>
    </row>
    <row r="33" ht="24" customHeight="1" spans="1:8">
      <c r="A33" s="21">
        <v>28</v>
      </c>
      <c r="B33" s="22" t="s">
        <v>47</v>
      </c>
      <c r="C33" s="23" t="str">
        <f t="shared" si="1"/>
        <v>春风雅园23幢1单元</v>
      </c>
      <c r="D33" s="24" t="str">
        <f t="shared" si="2"/>
        <v>502室</v>
      </c>
      <c r="E33" s="25">
        <v>121.74</v>
      </c>
      <c r="F33" s="26">
        <f t="shared" si="0"/>
        <v>5972.30162641695</v>
      </c>
      <c r="G33" s="24">
        <v>727068</v>
      </c>
      <c r="H33" s="27" t="s">
        <v>20</v>
      </c>
    </row>
    <row r="34" ht="24" customHeight="1" spans="1:8">
      <c r="A34" s="21">
        <v>29</v>
      </c>
      <c r="B34" s="22" t="s">
        <v>48</v>
      </c>
      <c r="C34" s="23" t="str">
        <f t="shared" si="1"/>
        <v>春风雅园23幢1单元</v>
      </c>
      <c r="D34" s="24" t="str">
        <f t="shared" si="2"/>
        <v>601室</v>
      </c>
      <c r="E34" s="25">
        <v>122.19</v>
      </c>
      <c r="F34" s="26">
        <f t="shared" si="0"/>
        <v>6149.17751043457</v>
      </c>
      <c r="G34" s="24">
        <v>751368</v>
      </c>
      <c r="H34" s="27" t="s">
        <v>20</v>
      </c>
    </row>
    <row r="35" ht="24" customHeight="1" spans="1:8">
      <c r="A35" s="21">
        <v>30</v>
      </c>
      <c r="B35" s="22" t="s">
        <v>49</v>
      </c>
      <c r="C35" s="23" t="str">
        <f t="shared" si="1"/>
        <v>春风雅园23幢1单元</v>
      </c>
      <c r="D35" s="24" t="str">
        <f t="shared" si="2"/>
        <v>602室</v>
      </c>
      <c r="E35" s="25">
        <v>121.74</v>
      </c>
      <c r="F35" s="26">
        <f t="shared" si="0"/>
        <v>6062.65812387054</v>
      </c>
      <c r="G35" s="24">
        <v>738068</v>
      </c>
      <c r="H35" s="27" t="s">
        <v>20</v>
      </c>
    </row>
    <row r="36" ht="24" customHeight="1" spans="1:8">
      <c r="A36" s="21">
        <v>31</v>
      </c>
      <c r="B36" s="22" t="s">
        <v>50</v>
      </c>
      <c r="C36" s="23" t="str">
        <f t="shared" si="1"/>
        <v>春风雅园23幢1单元</v>
      </c>
      <c r="D36" s="24" t="str">
        <f t="shared" si="2"/>
        <v>701室</v>
      </c>
      <c r="E36" s="25">
        <v>122.19</v>
      </c>
      <c r="F36" s="26">
        <f t="shared" si="0"/>
        <v>6239.20124396432</v>
      </c>
      <c r="G36" s="24">
        <v>762368</v>
      </c>
      <c r="H36" s="27" t="s">
        <v>20</v>
      </c>
    </row>
    <row r="37" ht="24" customHeight="1" spans="1:8">
      <c r="A37" s="21">
        <v>32</v>
      </c>
      <c r="B37" s="22" t="s">
        <v>51</v>
      </c>
      <c r="C37" s="23" t="str">
        <f t="shared" si="1"/>
        <v>春风雅园23幢1单元</v>
      </c>
      <c r="D37" s="24" t="str">
        <f t="shared" si="2"/>
        <v>702室</v>
      </c>
      <c r="E37" s="25">
        <v>121.74</v>
      </c>
      <c r="F37" s="26">
        <f t="shared" si="0"/>
        <v>6152.35748316083</v>
      </c>
      <c r="G37" s="24">
        <v>748988</v>
      </c>
      <c r="H37" s="27" t="s">
        <v>20</v>
      </c>
    </row>
    <row r="38" ht="24" customHeight="1" spans="1:8">
      <c r="A38" s="21">
        <v>33</v>
      </c>
      <c r="B38" s="22" t="s">
        <v>52</v>
      </c>
      <c r="C38" s="23" t="str">
        <f t="shared" si="1"/>
        <v>春风雅园23幢1单元</v>
      </c>
      <c r="D38" s="24" t="str">
        <f t="shared" si="2"/>
        <v>801室</v>
      </c>
      <c r="E38" s="25">
        <v>122.19</v>
      </c>
      <c r="F38" s="26">
        <f t="shared" si="0"/>
        <v>6329.22497749407</v>
      </c>
      <c r="G38" s="24">
        <v>773368</v>
      </c>
      <c r="H38" s="27" t="s">
        <v>20</v>
      </c>
    </row>
    <row r="39" ht="24" customHeight="1" spans="1:8">
      <c r="A39" s="21">
        <v>34</v>
      </c>
      <c r="B39" s="22" t="s">
        <v>53</v>
      </c>
      <c r="C39" s="23" t="str">
        <f t="shared" si="1"/>
        <v>春风雅园23幢1单元</v>
      </c>
      <c r="D39" s="24" t="str">
        <f t="shared" si="2"/>
        <v>802室</v>
      </c>
      <c r="E39" s="25">
        <v>121.74</v>
      </c>
      <c r="F39" s="26">
        <f t="shared" si="0"/>
        <v>6242.5496960736</v>
      </c>
      <c r="G39" s="24">
        <v>759968</v>
      </c>
      <c r="H39" s="27" t="s">
        <v>20</v>
      </c>
    </row>
    <row r="40" ht="24" customHeight="1" spans="1:8">
      <c r="A40" s="21">
        <v>35</v>
      </c>
      <c r="B40" s="22" t="s">
        <v>54</v>
      </c>
      <c r="C40" s="23" t="str">
        <f t="shared" si="1"/>
        <v>春风雅园23幢1单元</v>
      </c>
      <c r="D40" s="24" t="str">
        <f t="shared" si="2"/>
        <v>901室</v>
      </c>
      <c r="E40" s="25">
        <v>122.19</v>
      </c>
      <c r="F40" s="26">
        <f t="shared" si="0"/>
        <v>6379.1472297242</v>
      </c>
      <c r="G40" s="24">
        <v>779468</v>
      </c>
      <c r="H40" s="27" t="s">
        <v>20</v>
      </c>
    </row>
    <row r="41" ht="24" customHeight="1" spans="1:8">
      <c r="A41" s="21">
        <v>36</v>
      </c>
      <c r="B41" s="22" t="s">
        <v>55</v>
      </c>
      <c r="C41" s="23" t="str">
        <f t="shared" si="1"/>
        <v>春风雅园23幢1单元</v>
      </c>
      <c r="D41" s="24" t="str">
        <f t="shared" si="2"/>
        <v>902室</v>
      </c>
      <c r="E41" s="25">
        <v>121.74</v>
      </c>
      <c r="F41" s="26">
        <f t="shared" si="0"/>
        <v>6292.65648102514</v>
      </c>
      <c r="G41" s="24">
        <v>766068</v>
      </c>
      <c r="H41" s="27" t="s">
        <v>20</v>
      </c>
    </row>
    <row r="42" ht="24" customHeight="1" spans="1:8">
      <c r="A42" s="21">
        <v>37</v>
      </c>
      <c r="B42" s="22" t="s">
        <v>56</v>
      </c>
      <c r="C42" s="23" t="str">
        <f t="shared" si="1"/>
        <v>春风雅园23幢2单元</v>
      </c>
      <c r="D42" s="24" t="str">
        <f t="shared" si="2"/>
        <v>1001室</v>
      </c>
      <c r="E42" s="25">
        <v>121.74</v>
      </c>
      <c r="F42" s="26">
        <f t="shared" si="0"/>
        <v>6392.21291276491</v>
      </c>
      <c r="G42" s="24">
        <v>778188</v>
      </c>
      <c r="H42" s="27" t="s">
        <v>20</v>
      </c>
    </row>
    <row r="43" ht="24" customHeight="1" spans="1:8">
      <c r="A43" s="21">
        <v>38</v>
      </c>
      <c r="B43" s="22" t="s">
        <v>57</v>
      </c>
      <c r="C43" s="23" t="str">
        <f t="shared" si="1"/>
        <v>春风雅园23幢2单元</v>
      </c>
      <c r="D43" s="24" t="str">
        <f t="shared" si="2"/>
        <v>1002室</v>
      </c>
      <c r="E43" s="25">
        <v>122.19</v>
      </c>
      <c r="F43" s="26">
        <f t="shared" si="0"/>
        <v>6508.45404697602</v>
      </c>
      <c r="G43" s="24">
        <v>795268</v>
      </c>
      <c r="H43" s="27" t="s">
        <v>20</v>
      </c>
    </row>
    <row r="44" ht="24" customHeight="1" spans="1:8">
      <c r="A44" s="21">
        <v>39</v>
      </c>
      <c r="B44" s="22" t="s">
        <v>58</v>
      </c>
      <c r="C44" s="23" t="str">
        <f t="shared" si="1"/>
        <v>春风雅园23幢2单元</v>
      </c>
      <c r="D44" s="24" t="str">
        <f t="shared" si="2"/>
        <v>101室</v>
      </c>
      <c r="E44" s="25">
        <v>95.57</v>
      </c>
      <c r="F44" s="26">
        <f t="shared" si="0"/>
        <v>5442.79585644031</v>
      </c>
      <c r="G44" s="24">
        <v>520168</v>
      </c>
      <c r="H44" s="27" t="s">
        <v>20</v>
      </c>
    </row>
    <row r="45" ht="24" customHeight="1" spans="1:8">
      <c r="A45" s="21">
        <v>40</v>
      </c>
      <c r="B45" s="22" t="s">
        <v>59</v>
      </c>
      <c r="C45" s="23" t="str">
        <f t="shared" si="1"/>
        <v>春风雅园23幢2单元</v>
      </c>
      <c r="D45" s="24" t="str">
        <f t="shared" si="2"/>
        <v>102室</v>
      </c>
      <c r="E45" s="25">
        <v>95.84</v>
      </c>
      <c r="F45" s="26">
        <f t="shared" si="0"/>
        <v>5558.09682804674</v>
      </c>
      <c r="G45" s="24">
        <v>532688</v>
      </c>
      <c r="H45" s="27" t="s">
        <v>20</v>
      </c>
    </row>
    <row r="46" ht="24" customHeight="1" spans="1:8">
      <c r="A46" s="21">
        <v>41</v>
      </c>
      <c r="B46" s="22" t="s">
        <v>60</v>
      </c>
      <c r="C46" s="23" t="str">
        <f t="shared" si="1"/>
        <v>春风雅园23幢2单元</v>
      </c>
      <c r="D46" s="24" t="str">
        <f t="shared" si="2"/>
        <v>1101室</v>
      </c>
      <c r="E46" s="25">
        <v>121.74</v>
      </c>
      <c r="F46" s="26">
        <f t="shared" si="0"/>
        <v>6442.31969771645</v>
      </c>
      <c r="G46" s="24">
        <v>784288</v>
      </c>
      <c r="H46" s="27" t="s">
        <v>20</v>
      </c>
    </row>
    <row r="47" ht="24" customHeight="1" spans="1:8">
      <c r="A47" s="21">
        <v>42</v>
      </c>
      <c r="B47" s="22" t="s">
        <v>61</v>
      </c>
      <c r="C47" s="23" t="str">
        <f t="shared" si="1"/>
        <v>春风雅园23幢2单元</v>
      </c>
      <c r="D47" s="24" t="str">
        <f t="shared" si="2"/>
        <v>1102室</v>
      </c>
      <c r="E47" s="25">
        <v>122.19</v>
      </c>
      <c r="F47" s="26">
        <f t="shared" si="0"/>
        <v>6558.37629920615</v>
      </c>
      <c r="G47" s="24">
        <v>801368</v>
      </c>
      <c r="H47" s="27" t="s">
        <v>20</v>
      </c>
    </row>
    <row r="48" ht="24" customHeight="1" spans="1:8">
      <c r="A48" s="21">
        <v>43</v>
      </c>
      <c r="B48" s="22" t="s">
        <v>62</v>
      </c>
      <c r="C48" s="23" t="str">
        <f t="shared" si="1"/>
        <v>春风雅园23幢2单元</v>
      </c>
      <c r="D48" s="24" t="str">
        <f t="shared" si="2"/>
        <v>1201室</v>
      </c>
      <c r="E48" s="25">
        <v>121.74</v>
      </c>
      <c r="F48" s="26">
        <f t="shared" si="0"/>
        <v>6492.26219812716</v>
      </c>
      <c r="G48" s="24">
        <v>790368</v>
      </c>
      <c r="H48" s="27" t="s">
        <v>20</v>
      </c>
    </row>
    <row r="49" ht="24" customHeight="1" spans="1:8">
      <c r="A49" s="21">
        <v>44</v>
      </c>
      <c r="B49" s="22" t="s">
        <v>63</v>
      </c>
      <c r="C49" s="23" t="str">
        <f t="shared" si="1"/>
        <v>春风雅园23幢2单元</v>
      </c>
      <c r="D49" s="24" t="str">
        <f t="shared" si="2"/>
        <v>1202室</v>
      </c>
      <c r="E49" s="25">
        <v>122.19</v>
      </c>
      <c r="F49" s="26">
        <f t="shared" si="0"/>
        <v>6608.29855143629</v>
      </c>
      <c r="G49" s="24">
        <v>807468</v>
      </c>
      <c r="H49" s="27" t="s">
        <v>20</v>
      </c>
    </row>
    <row r="50" ht="24" customHeight="1" spans="1:8">
      <c r="A50" s="21">
        <v>45</v>
      </c>
      <c r="B50" s="22" t="s">
        <v>64</v>
      </c>
      <c r="C50" s="23" t="str">
        <f t="shared" si="1"/>
        <v>春风雅园23幢2单元</v>
      </c>
      <c r="D50" s="24" t="str">
        <f t="shared" si="2"/>
        <v>1301室</v>
      </c>
      <c r="E50" s="25">
        <v>121.74</v>
      </c>
      <c r="F50" s="26">
        <f t="shared" si="0"/>
        <v>6592.47576803023</v>
      </c>
      <c r="G50" s="24">
        <v>802568</v>
      </c>
      <c r="H50" s="27" t="s">
        <v>20</v>
      </c>
    </row>
    <row r="51" ht="24" customHeight="1" spans="1:8">
      <c r="A51" s="21">
        <v>46</v>
      </c>
      <c r="B51" s="22" t="s">
        <v>65</v>
      </c>
      <c r="C51" s="23" t="str">
        <f t="shared" si="1"/>
        <v>春风雅园23幢2单元</v>
      </c>
      <c r="D51" s="24" t="str">
        <f t="shared" si="2"/>
        <v>1302室</v>
      </c>
      <c r="E51" s="25">
        <v>122.19</v>
      </c>
      <c r="F51" s="26">
        <f t="shared" si="0"/>
        <v>6708.14305589655</v>
      </c>
      <c r="G51" s="24">
        <v>819668</v>
      </c>
      <c r="H51" s="27" t="s">
        <v>20</v>
      </c>
    </row>
    <row r="52" ht="24" customHeight="1" spans="1:8">
      <c r="A52" s="21">
        <v>47</v>
      </c>
      <c r="B52" s="22" t="s">
        <v>66</v>
      </c>
      <c r="C52" s="23" t="str">
        <f t="shared" si="1"/>
        <v>春风雅园23幢2单元</v>
      </c>
      <c r="D52" s="24" t="str">
        <f t="shared" si="2"/>
        <v>1401室</v>
      </c>
      <c r="E52" s="25">
        <v>121.74</v>
      </c>
      <c r="F52" s="26">
        <f t="shared" si="0"/>
        <v>6042.28684080828</v>
      </c>
      <c r="G52" s="24">
        <v>735588</v>
      </c>
      <c r="H52" s="27" t="s">
        <v>20</v>
      </c>
    </row>
    <row r="53" ht="24" customHeight="1" spans="1:8">
      <c r="A53" s="21">
        <v>48</v>
      </c>
      <c r="B53" s="22" t="s">
        <v>67</v>
      </c>
      <c r="C53" s="23" t="str">
        <f t="shared" si="1"/>
        <v>春风雅园23幢2单元</v>
      </c>
      <c r="D53" s="24" t="str">
        <f t="shared" si="2"/>
        <v>1402室</v>
      </c>
      <c r="E53" s="25">
        <v>122.19</v>
      </c>
      <c r="F53" s="26">
        <f t="shared" si="0"/>
        <v>6158.17988378754</v>
      </c>
      <c r="G53" s="24">
        <v>752468</v>
      </c>
      <c r="H53" s="27" t="s">
        <v>20</v>
      </c>
    </row>
    <row r="54" ht="24" customHeight="1" spans="1:8">
      <c r="A54" s="21">
        <v>49</v>
      </c>
      <c r="B54" s="22" t="s">
        <v>68</v>
      </c>
      <c r="C54" s="23" t="str">
        <f t="shared" si="1"/>
        <v>春风雅园23幢2单元</v>
      </c>
      <c r="D54" s="24" t="str">
        <f t="shared" si="2"/>
        <v>1501室</v>
      </c>
      <c r="E54" s="25">
        <v>121.74</v>
      </c>
      <c r="F54" s="26">
        <f t="shared" si="0"/>
        <v>6572.76162313126</v>
      </c>
      <c r="G54" s="24">
        <v>800168</v>
      </c>
      <c r="H54" s="27" t="s">
        <v>20</v>
      </c>
    </row>
    <row r="55" ht="24" customHeight="1" spans="1:8">
      <c r="A55" s="21">
        <v>50</v>
      </c>
      <c r="B55" s="22" t="s">
        <v>69</v>
      </c>
      <c r="C55" s="23" t="str">
        <f t="shared" si="1"/>
        <v>春风雅园23幢2单元</v>
      </c>
      <c r="D55" s="24" t="str">
        <f t="shared" si="2"/>
        <v>1502室</v>
      </c>
      <c r="E55" s="25">
        <v>122.19</v>
      </c>
      <c r="F55" s="26">
        <f t="shared" si="0"/>
        <v>6688.50151403552</v>
      </c>
      <c r="G55" s="24">
        <v>817268</v>
      </c>
      <c r="H55" s="27" t="s">
        <v>20</v>
      </c>
    </row>
    <row r="56" ht="24" customHeight="1" spans="1:8">
      <c r="A56" s="21">
        <v>51</v>
      </c>
      <c r="B56" s="22" t="s">
        <v>70</v>
      </c>
      <c r="C56" s="23" t="str">
        <f t="shared" si="1"/>
        <v>春风雅园23幢2单元</v>
      </c>
      <c r="D56" s="24" t="str">
        <f t="shared" si="2"/>
        <v>1601室</v>
      </c>
      <c r="E56" s="25">
        <v>121.74</v>
      </c>
      <c r="F56" s="26">
        <f t="shared" si="0"/>
        <v>6522.65483817973</v>
      </c>
      <c r="G56" s="24">
        <v>794068</v>
      </c>
      <c r="H56" s="27" t="s">
        <v>20</v>
      </c>
    </row>
    <row r="57" ht="24" customHeight="1" spans="1:8">
      <c r="A57" s="21">
        <v>52</v>
      </c>
      <c r="B57" s="22" t="s">
        <v>71</v>
      </c>
      <c r="C57" s="23" t="str">
        <f t="shared" si="1"/>
        <v>春风雅园23幢2单元</v>
      </c>
      <c r="D57" s="24" t="str">
        <f t="shared" si="2"/>
        <v>1602室</v>
      </c>
      <c r="E57" s="25">
        <v>122.19</v>
      </c>
      <c r="F57" s="26">
        <f t="shared" si="0"/>
        <v>6638.57926180539</v>
      </c>
      <c r="G57" s="24">
        <v>811168</v>
      </c>
      <c r="H57" s="27" t="s">
        <v>20</v>
      </c>
    </row>
    <row r="58" ht="24" customHeight="1" spans="1:8">
      <c r="A58" s="21">
        <v>53</v>
      </c>
      <c r="B58" s="22" t="s">
        <v>72</v>
      </c>
      <c r="C58" s="23" t="str">
        <f t="shared" si="1"/>
        <v>春风雅园23幢2单元</v>
      </c>
      <c r="D58" s="24" t="str">
        <f t="shared" si="2"/>
        <v>1701室</v>
      </c>
      <c r="E58" s="25">
        <v>121.74</v>
      </c>
      <c r="F58" s="26">
        <f t="shared" si="0"/>
        <v>6472.54805322819</v>
      </c>
      <c r="G58" s="24">
        <v>787968</v>
      </c>
      <c r="H58" s="27" t="s">
        <v>20</v>
      </c>
    </row>
    <row r="59" ht="24" customHeight="1" spans="1:8">
      <c r="A59" s="21">
        <v>54</v>
      </c>
      <c r="B59" s="22" t="s">
        <v>73</v>
      </c>
      <c r="C59" s="23" t="str">
        <f t="shared" si="1"/>
        <v>春风雅园23幢2单元</v>
      </c>
      <c r="D59" s="24" t="str">
        <f t="shared" si="2"/>
        <v>1702室</v>
      </c>
      <c r="E59" s="25">
        <v>122.19</v>
      </c>
      <c r="F59" s="26">
        <f t="shared" si="0"/>
        <v>6588.08413127097</v>
      </c>
      <c r="G59" s="24">
        <v>804998</v>
      </c>
      <c r="H59" s="27" t="s">
        <v>20</v>
      </c>
    </row>
    <row r="60" ht="24" customHeight="1" spans="1:8">
      <c r="A60" s="21">
        <v>55</v>
      </c>
      <c r="B60" s="22" t="s">
        <v>74</v>
      </c>
      <c r="C60" s="23" t="str">
        <f t="shared" si="1"/>
        <v>春风雅园23幢2单元</v>
      </c>
      <c r="D60" s="24" t="str">
        <f t="shared" si="2"/>
        <v>1801室</v>
      </c>
      <c r="E60" s="25">
        <v>131.11</v>
      </c>
      <c r="F60" s="26">
        <f t="shared" si="0"/>
        <v>5932.33162992907</v>
      </c>
      <c r="G60" s="24">
        <v>777788</v>
      </c>
      <c r="H60" s="27" t="s">
        <v>20</v>
      </c>
    </row>
    <row r="61" ht="24" customHeight="1" spans="1:8">
      <c r="A61" s="21">
        <v>56</v>
      </c>
      <c r="B61" s="22" t="s">
        <v>75</v>
      </c>
      <c r="C61" s="23" t="str">
        <f t="shared" si="1"/>
        <v>春风雅园23幢2单元</v>
      </c>
      <c r="D61" s="24" t="str">
        <f t="shared" si="2"/>
        <v>1802室</v>
      </c>
      <c r="E61" s="25">
        <v>131.56</v>
      </c>
      <c r="F61" s="26">
        <f t="shared" si="0"/>
        <v>6048.0997263606</v>
      </c>
      <c r="G61" s="24">
        <v>795688</v>
      </c>
      <c r="H61" s="27" t="s">
        <v>20</v>
      </c>
    </row>
    <row r="62" ht="24" customHeight="1" spans="1:8">
      <c r="A62" s="21">
        <v>57</v>
      </c>
      <c r="B62" s="22" t="s">
        <v>76</v>
      </c>
      <c r="C62" s="23" t="str">
        <f t="shared" si="1"/>
        <v>春风雅园23幢2单元</v>
      </c>
      <c r="D62" s="24" t="str">
        <f t="shared" si="2"/>
        <v>201室</v>
      </c>
      <c r="E62" s="25">
        <v>121.74</v>
      </c>
      <c r="F62" s="26">
        <f t="shared" si="0"/>
        <v>5642.25398390012</v>
      </c>
      <c r="G62" s="24">
        <v>686888</v>
      </c>
      <c r="H62" s="27" t="s">
        <v>20</v>
      </c>
    </row>
    <row r="63" ht="24" customHeight="1" spans="1:8">
      <c r="A63" s="21">
        <v>58</v>
      </c>
      <c r="B63" s="22" t="s">
        <v>77</v>
      </c>
      <c r="C63" s="23" t="str">
        <f t="shared" si="1"/>
        <v>春风雅园23幢2单元</v>
      </c>
      <c r="D63" s="24" t="str">
        <f t="shared" si="2"/>
        <v>202室</v>
      </c>
      <c r="E63" s="25">
        <v>122.19</v>
      </c>
      <c r="F63" s="26">
        <f t="shared" si="0"/>
        <v>5758.14714788444</v>
      </c>
      <c r="G63" s="24">
        <v>703588</v>
      </c>
      <c r="H63" s="27" t="s">
        <v>20</v>
      </c>
    </row>
    <row r="64" ht="24" customHeight="1" spans="1:8">
      <c r="A64" s="21">
        <v>59</v>
      </c>
      <c r="B64" s="22" t="s">
        <v>78</v>
      </c>
      <c r="C64" s="23" t="str">
        <f t="shared" si="1"/>
        <v>春风雅园23幢2单元</v>
      </c>
      <c r="D64" s="24" t="str">
        <f t="shared" si="2"/>
        <v>301室</v>
      </c>
      <c r="E64" s="25">
        <v>121.74</v>
      </c>
      <c r="F64" s="26">
        <f t="shared" si="0"/>
        <v>5742.30326926236</v>
      </c>
      <c r="G64" s="24">
        <v>699068</v>
      </c>
      <c r="H64" s="27" t="s">
        <v>20</v>
      </c>
    </row>
    <row r="65" ht="24" customHeight="1" spans="1:8">
      <c r="A65" s="21">
        <v>60</v>
      </c>
      <c r="B65" s="22" t="s">
        <v>79</v>
      </c>
      <c r="C65" s="23" t="str">
        <f t="shared" si="1"/>
        <v>春风雅园23幢2单元</v>
      </c>
      <c r="D65" s="24" t="str">
        <f t="shared" si="2"/>
        <v>302室</v>
      </c>
      <c r="E65" s="25">
        <v>122.19</v>
      </c>
      <c r="F65" s="26">
        <f t="shared" si="0"/>
        <v>5858.07349210246</v>
      </c>
      <c r="G65" s="24">
        <v>715798</v>
      </c>
      <c r="H65" s="27" t="s">
        <v>20</v>
      </c>
    </row>
    <row r="66" ht="24" customHeight="1" spans="1:8">
      <c r="A66" s="21">
        <v>61</v>
      </c>
      <c r="B66" s="22" t="s">
        <v>80</v>
      </c>
      <c r="C66" s="23" t="str">
        <f t="shared" si="1"/>
        <v>春风雅园23幢2单元</v>
      </c>
      <c r="D66" s="24" t="str">
        <f t="shared" si="2"/>
        <v>401室</v>
      </c>
      <c r="E66" s="25">
        <v>121.74</v>
      </c>
      <c r="F66" s="26">
        <f t="shared" si="0"/>
        <v>5542.69755216034</v>
      </c>
      <c r="G66" s="24">
        <v>674768</v>
      </c>
      <c r="H66" s="27" t="s">
        <v>20</v>
      </c>
    </row>
    <row r="67" ht="24" customHeight="1" spans="1:8">
      <c r="A67" s="21">
        <v>62</v>
      </c>
      <c r="B67" s="22" t="s">
        <v>81</v>
      </c>
      <c r="C67" s="23" t="str">
        <f t="shared" si="1"/>
        <v>春风雅园23幢2单元</v>
      </c>
      <c r="D67" s="24" t="str">
        <f t="shared" si="2"/>
        <v>402室</v>
      </c>
      <c r="E67" s="25">
        <v>122.19</v>
      </c>
      <c r="F67" s="26">
        <f t="shared" si="0"/>
        <v>5658.13896390867</v>
      </c>
      <c r="G67" s="24">
        <v>691368</v>
      </c>
      <c r="H67" s="27" t="s">
        <v>20</v>
      </c>
    </row>
    <row r="68" ht="24" customHeight="1" spans="1:8">
      <c r="A68" s="21">
        <v>63</v>
      </c>
      <c r="B68" s="22" t="s">
        <v>82</v>
      </c>
      <c r="C68" s="23" t="str">
        <f t="shared" si="1"/>
        <v>春风雅园23幢2单元</v>
      </c>
      <c r="D68" s="24" t="str">
        <f t="shared" si="2"/>
        <v>501室</v>
      </c>
      <c r="E68" s="25">
        <v>121.74</v>
      </c>
      <c r="F68" s="26">
        <f t="shared" si="0"/>
        <v>5972.30162641695</v>
      </c>
      <c r="G68" s="24">
        <v>727068</v>
      </c>
      <c r="H68" s="27" t="s">
        <v>20</v>
      </c>
    </row>
    <row r="69" ht="24" customHeight="1" spans="1:8">
      <c r="A69" s="21">
        <v>64</v>
      </c>
      <c r="B69" s="22" t="s">
        <v>83</v>
      </c>
      <c r="C69" s="23" t="str">
        <f t="shared" si="1"/>
        <v>春风雅园23幢2单元</v>
      </c>
      <c r="D69" s="24" t="str">
        <f t="shared" si="2"/>
        <v>502室</v>
      </c>
      <c r="E69" s="25">
        <v>122.19</v>
      </c>
      <c r="F69" s="26">
        <f t="shared" si="0"/>
        <v>6088.61608969637</v>
      </c>
      <c r="G69" s="24">
        <v>743968</v>
      </c>
      <c r="H69" s="27" t="s">
        <v>20</v>
      </c>
    </row>
    <row r="70" ht="24" customHeight="1" spans="1:8">
      <c r="A70" s="21">
        <v>65</v>
      </c>
      <c r="B70" s="22" t="s">
        <v>84</v>
      </c>
      <c r="C70" s="23" t="str">
        <f t="shared" si="1"/>
        <v>春风雅园23幢2单元</v>
      </c>
      <c r="D70" s="24" t="str">
        <f t="shared" si="2"/>
        <v>601室</v>
      </c>
      <c r="E70" s="25">
        <v>121.74</v>
      </c>
      <c r="F70" s="26">
        <f t="shared" ref="F70:F78" si="3">G70/E70</f>
        <v>6062.65812387054</v>
      </c>
      <c r="G70" s="24">
        <v>738068</v>
      </c>
      <c r="H70" s="27" t="s">
        <v>20</v>
      </c>
    </row>
    <row r="71" ht="24" customHeight="1" spans="1:8">
      <c r="A71" s="21">
        <v>66</v>
      </c>
      <c r="B71" s="22" t="s">
        <v>85</v>
      </c>
      <c r="C71" s="23" t="str">
        <f t="shared" ref="C71:C77" si="4">LEFT(B71,10)</f>
        <v>春风雅园23幢2单元</v>
      </c>
      <c r="D71" s="24" t="str">
        <f t="shared" ref="D71:D77" si="5">IF(LEN(B71)=14,RIGHT(B71,4),RIGHT(B71,5))</f>
        <v>602室</v>
      </c>
      <c r="E71" s="25">
        <v>122.19</v>
      </c>
      <c r="F71" s="26">
        <f t="shared" si="3"/>
        <v>6178.06694492184</v>
      </c>
      <c r="G71" s="24">
        <v>754898</v>
      </c>
      <c r="H71" s="27" t="s">
        <v>20</v>
      </c>
    </row>
    <row r="72" ht="24" customHeight="1" spans="1:8">
      <c r="A72" s="21">
        <v>67</v>
      </c>
      <c r="B72" s="22" t="s">
        <v>86</v>
      </c>
      <c r="C72" s="23" t="str">
        <f t="shared" si="4"/>
        <v>春风雅园23幢2单元</v>
      </c>
      <c r="D72" s="24" t="str">
        <f t="shared" si="5"/>
        <v>701室</v>
      </c>
      <c r="E72" s="25">
        <v>121.74</v>
      </c>
      <c r="F72" s="26">
        <f t="shared" si="3"/>
        <v>6152.35748316083</v>
      </c>
      <c r="G72" s="24">
        <v>748988</v>
      </c>
      <c r="H72" s="27" t="s">
        <v>20</v>
      </c>
    </row>
    <row r="73" ht="24" customHeight="1" spans="1:8">
      <c r="A73" s="21">
        <v>68</v>
      </c>
      <c r="B73" s="22" t="s">
        <v>87</v>
      </c>
      <c r="C73" s="23" t="str">
        <f t="shared" si="4"/>
        <v>春风雅园23幢2单元</v>
      </c>
      <c r="D73" s="24" t="str">
        <f t="shared" si="5"/>
        <v>702室</v>
      </c>
      <c r="E73" s="25">
        <v>122.19</v>
      </c>
      <c r="F73" s="26">
        <f t="shared" si="3"/>
        <v>6268.09067845159</v>
      </c>
      <c r="G73" s="24">
        <v>765898</v>
      </c>
      <c r="H73" s="27" t="s">
        <v>20</v>
      </c>
    </row>
    <row r="74" ht="24" customHeight="1" spans="1:8">
      <c r="A74" s="21">
        <v>69</v>
      </c>
      <c r="B74" s="22" t="s">
        <v>88</v>
      </c>
      <c r="C74" s="23" t="str">
        <f t="shared" si="4"/>
        <v>春风雅园23幢2单元</v>
      </c>
      <c r="D74" s="24" t="str">
        <f t="shared" si="5"/>
        <v>801室</v>
      </c>
      <c r="E74" s="25">
        <v>121.74</v>
      </c>
      <c r="F74" s="26">
        <f t="shared" si="3"/>
        <v>6242.5496960736</v>
      </c>
      <c r="G74" s="24">
        <v>759968</v>
      </c>
      <c r="H74" s="27" t="s">
        <v>20</v>
      </c>
    </row>
    <row r="75" ht="24" customHeight="1" spans="1:8">
      <c r="A75" s="21">
        <v>70</v>
      </c>
      <c r="B75" s="22" t="s">
        <v>89</v>
      </c>
      <c r="C75" s="23" t="str">
        <f t="shared" si="4"/>
        <v>春风雅园23幢2单元</v>
      </c>
      <c r="D75" s="24" t="str">
        <f t="shared" si="5"/>
        <v>802室</v>
      </c>
      <c r="E75" s="25">
        <v>122.19</v>
      </c>
      <c r="F75" s="26">
        <f t="shared" si="3"/>
        <v>6358.11441198134</v>
      </c>
      <c r="G75" s="24">
        <v>776898</v>
      </c>
      <c r="H75" s="27" t="s">
        <v>20</v>
      </c>
    </row>
    <row r="76" ht="24" customHeight="1" spans="1:8">
      <c r="A76" s="21">
        <v>71</v>
      </c>
      <c r="B76" s="22" t="s">
        <v>90</v>
      </c>
      <c r="C76" s="23" t="str">
        <f t="shared" si="4"/>
        <v>春风雅园23幢2单元</v>
      </c>
      <c r="D76" s="24" t="str">
        <f t="shared" si="5"/>
        <v>901室</v>
      </c>
      <c r="E76" s="25">
        <v>121.74</v>
      </c>
      <c r="F76" s="26">
        <f t="shared" si="3"/>
        <v>6292.65648102514</v>
      </c>
      <c r="G76" s="24">
        <v>766068</v>
      </c>
      <c r="H76" s="27" t="s">
        <v>20</v>
      </c>
    </row>
    <row r="77" ht="24" customHeight="1" spans="1:8">
      <c r="A77" s="21">
        <v>72</v>
      </c>
      <c r="B77" s="22" t="s">
        <v>91</v>
      </c>
      <c r="C77" s="23" t="str">
        <f t="shared" si="4"/>
        <v>春风雅园23幢2单元</v>
      </c>
      <c r="D77" s="24" t="str">
        <f t="shared" si="5"/>
        <v>902室</v>
      </c>
      <c r="E77" s="25">
        <v>122.19</v>
      </c>
      <c r="F77" s="26">
        <f t="shared" si="3"/>
        <v>6408.60954251575</v>
      </c>
      <c r="G77" s="24">
        <v>783068</v>
      </c>
      <c r="H77" s="27" t="s">
        <v>20</v>
      </c>
    </row>
    <row r="78" ht="37.5" customHeight="1" spans="1:8">
      <c r="A78" s="29" t="s">
        <v>92</v>
      </c>
      <c r="B78" s="30"/>
      <c r="C78" s="31"/>
      <c r="D78" s="31"/>
      <c r="E78" s="32">
        <f>SUBTOTAL(9,E6:E77)</f>
        <v>8713.91999999999</v>
      </c>
      <c r="F78" s="33">
        <f t="shared" si="3"/>
        <v>6200.18728654843</v>
      </c>
      <c r="G78" s="32">
        <f>SUBTOTAL(9,G6:G77)</f>
        <v>54027936</v>
      </c>
      <c r="H78" s="20" t="s">
        <v>93</v>
      </c>
    </row>
  </sheetData>
  <autoFilter ref="A5:H77">
    <extLst/>
  </autoFilter>
  <mergeCells count="10">
    <mergeCell ref="A1:H1"/>
    <mergeCell ref="A2:C2"/>
    <mergeCell ref="D2:E2"/>
    <mergeCell ref="G2:H2"/>
    <mergeCell ref="A3:C3"/>
    <mergeCell ref="D3:E3"/>
    <mergeCell ref="A4:C4"/>
    <mergeCell ref="D4:E4"/>
    <mergeCell ref="F4:H4"/>
    <mergeCell ref="A78:D78"/>
  </mergeCells>
  <pageMargins left="0.71" right="0.27" top="0.54" bottom="0.5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滁州市发改委审批科</cp:lastModifiedBy>
  <dcterms:created xsi:type="dcterms:W3CDTF">2018-01-14T12:28:00Z</dcterms:created>
  <cp:lastPrinted>2019-04-27T06:26:00Z</cp:lastPrinted>
  <dcterms:modified xsi:type="dcterms:W3CDTF">2020-05-21T04:08:52Z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